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I:\Mi unidad\04. Info Comercial\01. Características Productos\"/>
    </mc:Choice>
  </mc:AlternateContent>
  <xr:revisionPtr revIDLastSave="0" documentId="13_ncr:1_{30317529-0969-4F52-BA35-699B5AEFFFFA}" xr6:coauthVersionLast="47" xr6:coauthVersionMax="47" xr10:uidLastSave="{00000000-0000-0000-0000-000000000000}"/>
  <bookViews>
    <workbookView xWindow="20370" yWindow="-120" windowWidth="29040" windowHeight="15720" xr2:uid="{51C279B5-CDB6-474E-8CC7-21AEB0A70949}"/>
  </bookViews>
  <sheets>
    <sheet name="Calculadora EPIS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3" l="1"/>
  <c r="D6" i="3" s="1"/>
  <c r="D28" i="3"/>
  <c r="D31" i="3" s="1"/>
  <c r="G31" i="3" s="1"/>
  <c r="D17" i="3" a="1"/>
  <c r="D17" i="3" s="1"/>
  <c r="E17" i="3" s="1"/>
  <c r="E19" i="3" l="1"/>
  <c r="E30" i="3"/>
  <c r="D20" i="3"/>
  <c r="G20" i="3" s="1"/>
  <c r="G34" i="3" s="1"/>
  <c r="E2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<sst xmlns="http://schemas.openxmlformats.org/spreadsheetml/2006/main" count="19" uniqueCount="17">
  <si>
    <t>Mensual</t>
  </si>
  <si>
    <t>Aportación</t>
  </si>
  <si>
    <t>% Convención</t>
  </si>
  <si>
    <t>Trimestral</t>
  </si>
  <si>
    <t>Semestral</t>
  </si>
  <si>
    <t>Anual</t>
  </si>
  <si>
    <t>Fecuencia</t>
  </si>
  <si>
    <t>N° Aportes</t>
  </si>
  <si>
    <t>Frecuencia</t>
  </si>
  <si>
    <t>Cuentas My Investment Strategies (MIS)</t>
  </si>
  <si>
    <t>IMA</t>
  </si>
  <si>
    <t>Cuentas My Saving Strategies (MSS)</t>
  </si>
  <si>
    <t>Aporte</t>
  </si>
  <si>
    <t>Cuentas a cerrar al 30/4</t>
  </si>
  <si>
    <t>EPIS actuales</t>
  </si>
  <si>
    <t>Fecha de hoy</t>
  </si>
  <si>
    <t>Para finalización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</si>
</sst>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USD &quot;#,##0"/>
    <numFmt numFmtId="165" formatCode="#,##0&quot; EPIS&quot;"/>
    <numFmt numFmtId="166" formatCode="&quot;(&quot;#,##0&quot; EPIS) &quot;"/>
    <numFmt numFmtId="167" formatCode="d/mmm/yy"/>
    <numFmt numFmtId="168" formatCode="#,##0.0&quot; meses&quot;"/>
    <numFmt numFmtId="169" formatCode="&quot;(&quot;#,##0.0&quot; cuenta/mes) &quot;"/>
  </numFmts>
  <fonts count="9" x14ac:knownFonts="1">
    <font>
      <sz val="9"/>
      <color theme="1"/>
      <name val="Aptos Narrow"/>
      <family val="2"/>
    </font>
    <font>
      <b/>
      <sz val="9"/>
      <color rgb="FF0000FF"/>
      <name val="Aptos Narrow"/>
      <family val="2"/>
    </font>
    <font>
      <sz val="9"/>
      <color theme="1"/>
      <name val="Aptos Narrow"/>
      <family val="2"/>
    </font>
    <font>
      <b/>
      <sz val="9"/>
      <color theme="1"/>
      <name val="Aptos Narrow"/>
      <family val="2"/>
    </font>
    <font>
      <i/>
      <sz val="8"/>
      <color theme="1"/>
      <name val="Aptos Narrow"/>
      <family val="2"/>
    </font>
    <font>
      <b/>
      <u/>
      <sz val="9"/>
      <color theme="1"/>
      <name val="Aptos Narrow"/>
      <family val="2"/>
    </font>
    <font>
      <sz val="9"/>
      <color theme="0"/>
      <name val="Aptos Narrow"/>
      <family val="2"/>
    </font>
    <font>
      <sz val="9"/>
      <name val="Aptos Narrow"/>
      <family val="2"/>
    </font>
    <font>
      <sz val="8"/>
      <color theme="0"/>
      <name val="Aptos Narrow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vertical="center"/>
    </xf>
    <xf numFmtId="0" fontId="0" fillId="0" borderId="0" xfId="0" quotePrefix="1" applyAlignment="1">
      <alignment horizontal="center" vertical="center"/>
    </xf>
    <xf numFmtId="164" fontId="0" fillId="0" borderId="0" xfId="0" applyNumberFormat="1" applyAlignment="1">
      <alignment horizontal="right" vertical="center" indent="1"/>
    </xf>
    <xf numFmtId="0" fontId="0" fillId="0" borderId="0" xfId="0" applyAlignment="1">
      <alignment horizontal="right" vertical="center" indent="1"/>
    </xf>
    <xf numFmtId="9" fontId="0" fillId="0" borderId="1" xfId="1" applyFont="1" applyBorder="1" applyAlignment="1">
      <alignment horizontal="right" vertical="center" indent="2"/>
    </xf>
    <xf numFmtId="165" fontId="3" fillId="0" borderId="0" xfId="0" applyNumberFormat="1" applyFont="1" applyAlignment="1">
      <alignment horizontal="right" vertical="center" inden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6" fontId="4" fillId="0" borderId="0" xfId="0" applyNumberFormat="1" applyFont="1" applyAlignment="1">
      <alignment horizontal="right" vertical="center"/>
    </xf>
    <xf numFmtId="0" fontId="0" fillId="0" borderId="2" xfId="0" applyBorder="1" applyAlignment="1">
      <alignment vertical="center"/>
    </xf>
    <xf numFmtId="164" fontId="1" fillId="0" borderId="0" xfId="0" applyNumberFormat="1" applyFont="1" applyAlignment="1" applyProtection="1">
      <alignment horizontal="right" vertical="center" indent="1"/>
      <protection locked="0"/>
    </xf>
    <xf numFmtId="3" fontId="1" fillId="0" borderId="1" xfId="0" applyNumberFormat="1" applyFont="1" applyBorder="1" applyAlignment="1" applyProtection="1">
      <alignment horizontal="right" vertical="center" indent="1"/>
      <protection locked="0"/>
    </xf>
    <xf numFmtId="0" fontId="6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165" fontId="1" fillId="0" borderId="0" xfId="0" applyNumberFormat="1" applyFont="1" applyAlignment="1" applyProtection="1">
      <alignment horizontal="right" vertical="center" indent="1"/>
      <protection locked="0"/>
    </xf>
    <xf numFmtId="0" fontId="4" fillId="0" borderId="0" xfId="0" applyFont="1" applyAlignment="1">
      <alignment horizontal="right" vertical="top"/>
    </xf>
    <xf numFmtId="168" fontId="4" fillId="0" borderId="0" xfId="0" applyNumberFormat="1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67" fontId="7" fillId="0" borderId="0" xfId="0" applyNumberFormat="1" applyFont="1" applyAlignment="1">
      <alignment horizontal="center" vertical="center"/>
    </xf>
    <xf numFmtId="169" fontId="4" fillId="0" borderId="0" xfId="0" applyNumberFormat="1" applyFont="1" applyAlignment="1">
      <alignment horizontal="left" vertical="center" indent="4"/>
    </xf>
    <xf numFmtId="166" fontId="4" fillId="0" borderId="0" xfId="0" applyNumberFormat="1" applyFont="1" applyAlignment="1">
      <alignment horizontal="left" vertical="center" indent="4"/>
    </xf>
  </cellXfs>
  <cellStyles count="2">
    <cellStyle name="Normal" xfId="0" builtinId="0"/>
    <cellStyle name="Porcentaje" xfId="1" builtinId="5"/>
  </cellStyles>
  <dxfs count="4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190501</xdr:colOff>
      <xdr:row>18</xdr:row>
      <xdr:rowOff>153865</xdr:rowOff>
    </xdr:from>
    <xdr:to>
      <xdr:col>5</xdr:col>
      <xdr:colOff>740021</xdr:colOff>
      <xdr:row>20</xdr:row>
      <xdr:rowOff>7327</xdr:rowOff>
    </xdr:to>
    <xdr:sp macro="" textlink="">
      <xdr:nvSpPr>
        <xdr:cNvPr id="2" name="Flecha: a la derecha 1">
          <a:extLst>
            <a:ext uri="{FF2B5EF4-FFF2-40B4-BE49-F238E27FC236}">
              <a16:creationId xmlns:a16="http://schemas.microsoft.com/office/drawing/2014/main" id="{E7F95324-5E36-409F-9B69-BDEE596758F4}"/>
            </a:ext>
          </a:extLst>
        </xdr:cNvPr>
        <xdr:cNvSpPr/>
      </xdr:nvSpPr>
      <xdr:spPr>
        <a:xfrm>
          <a:off x="2667001" y="1830265"/>
          <a:ext cx="1359145" cy="158262"/>
        </a:xfrm>
        <a:prstGeom prst="rightArrow">
          <a:avLst/>
        </a:prstGeom>
        <a:ln w="9525"/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UY" sz="1100"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a:endParaRPr>
        </a:p>
      </xdr:txBody>
    </xdr:sp>
    <xdr:clientData/>
  </xdr:twoCellAnchor>
  <xdr:twoCellAnchor>
    <xdr:from>
      <xdr:col>4</xdr:col>
      <xdr:colOff>196361</xdr:colOff>
      <xdr:row>29</xdr:row>
      <xdr:rowOff>145075</xdr:rowOff>
    </xdr:from>
    <xdr:to>
      <xdr:col>5</xdr:col>
      <xdr:colOff>745881</xdr:colOff>
      <xdr:row>30</xdr:row>
      <xdr:rowOff>152402</xdr:rowOff>
    </xdr:to>
    <xdr:sp macro="" textlink="">
      <xdr:nvSpPr>
        <xdr:cNvPr id="3" name="Flecha: a la derecha 2">
          <a:extLst>
            <a:ext uri="{FF2B5EF4-FFF2-40B4-BE49-F238E27FC236}">
              <a16:creationId xmlns:a16="http://schemas.microsoft.com/office/drawing/2014/main" id="{BA0362BA-3EBA-4DA0-93D8-083DA0B8C0CC}"/>
            </a:ext>
          </a:extLst>
        </xdr:cNvPr>
        <xdr:cNvSpPr/>
      </xdr:nvSpPr>
      <xdr:spPr>
        <a:xfrm>
          <a:off x="2672861" y="3497875"/>
          <a:ext cx="1359145" cy="159727"/>
        </a:xfrm>
        <a:prstGeom prst="rightArrow">
          <a:avLst/>
        </a:prstGeom>
        <a:ln w="9525"/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UY" sz="1100"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a:endParaRPr>
        </a:p>
      </xdr:txBody>
    </xdr:sp>
    <xdr:clientData/>
  </xdr:twoCellAnchor>
  <xdr:twoCellAnchor editAs="oneCell">
    <xdr:from>
      <xdr:col>5</xdr:col>
      <xdr:colOff>102577</xdr:colOff>
      <xdr:row>0</xdr:row>
      <xdr:rowOff>21980</xdr:rowOff>
    </xdr:from>
    <xdr:to>
      <xdr:col>6</xdr:col>
      <xdr:colOff>690382</xdr:colOff>
      <xdr:row>5</xdr:row>
      <xdr:rowOff>140934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613C16C-B761-4676-BA8D-FF6FBFE6E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88702" y="21980"/>
          <a:ext cx="1473630" cy="880954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7</xdr:col>
      <xdr:colOff>370766</xdr:colOff>
      <xdr:row>13</xdr:row>
      <xdr:rowOff>58614</xdr:rowOff>
    </xdr:from>
    <xdr:to>
      <xdr:col>13</xdr:col>
      <xdr:colOff>223029</xdr:colOff>
      <xdr:row>26</xdr:row>
      <xdr:rowOff>70395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24757B2-D13C-4874-AD0B-63EDB81C59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33670" y="981806"/>
          <a:ext cx="2607186" cy="201203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0</xdr:col>
      <xdr:colOff>36636</xdr:colOff>
      <xdr:row>0</xdr:row>
      <xdr:rowOff>58615</xdr:rowOff>
    </xdr:from>
    <xdr:to>
      <xdr:col>3</xdr:col>
      <xdr:colOff>293079</xdr:colOff>
      <xdr:row>2</xdr:row>
      <xdr:rowOff>16897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44E87C5-E0A6-4CDC-AC89-E55EFC3DE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36" y="58615"/>
          <a:ext cx="1847118" cy="26308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FCAE454-E9B2-4EFF-8184-6E10E1D7AE34}" name="Tabla24" displayName="Tabla24" ref="L12:M16" totalsRowShown="0" headerRowDxfId="3" dataDxfId="2">
  <autoFilter ref="L12:M16" xr:uid="{86838D56-403E-4A8B-8988-780320E67C95}"/>
  <tableColumns count="2">
    <tableColumn id="1" xr3:uid="{E02404EE-14FA-4FBB-9596-3C1706FFE83F}" name="Fecuencia" dataDxfId="1"/>
    <tableColumn id="2" xr3:uid="{AF817F3B-B936-4F13-9C74-854E3023F2A0}" name="N° Aportes" dataDxfId="0"/>
  </tableColumns>
  <tableStyleInfo name="TableStyleMedium2" showFirstColumn="0" showLastColumn="0" showRowStripes="1" showColumnStripes="1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EE7BD-513D-42F3-8F90-B2230A4B031E}">
  <dimension ref="A1:M34"/>
  <sheetViews>
    <sheetView showGridLines="0" tabSelected="1" zoomScale="140" zoomScaleNormal="140" workbookViewId="0">
      <selection activeCell="D8" sqref="D8"/>
    </sheetView>
  </sheetViews>
  <sheetFormatPr baseColWidth="10" defaultRowHeight="12" x14ac:dyDescent="0.2"/>
  <cols>
    <col min="1" max="1" width="3.83203125" style="1" customWidth="1"/>
    <col min="2" max="2" width="12" style="8"/>
    <col min="3" max="3" width="12" style="4"/>
    <col min="4" max="4" width="15.5" style="1" customWidth="1"/>
    <col min="5" max="5" width="14.1640625" style="1" bestFit="1" customWidth="1"/>
    <col min="6" max="6" width="15.5" style="1" customWidth="1"/>
    <col min="7" max="7" width="15.33203125" style="1" customWidth="1"/>
    <col min="8" max="11" width="12" style="1"/>
    <col min="12" max="13" width="12" style="1" hidden="1" customWidth="1"/>
    <col min="14" max="16384" width="12" style="1"/>
  </cols>
  <sheetData>
    <row r="1" spans="1:13" x14ac:dyDescent="0.2">
      <c r="A1" s="15" t="s">
        <v>10</v>
      </c>
      <c r="E1" s="20">
        <v>46142</v>
      </c>
    </row>
    <row r="5" spans="1:13" x14ac:dyDescent="0.2">
      <c r="C5" s="16" t="s">
        <v>15</v>
      </c>
      <c r="D5" s="21">
        <f ca="1">TODAY()</f>
        <v>45939</v>
      </c>
    </row>
    <row r="6" spans="1:13" x14ac:dyDescent="0.2">
      <c r="B6" s="16"/>
      <c r="C6" s="18" t="s">
        <v>16</v>
      </c>
      <c r="D6" s="19">
        <f ca="1">(E1-D5)/(365/12)</f>
        <v>6.6739726027397257</v>
      </c>
    </row>
    <row r="7" spans="1:13" x14ac:dyDescent="0.2">
      <c r="C7" s="1"/>
    </row>
    <row r="8" spans="1:13" x14ac:dyDescent="0.2">
      <c r="C8" s="16" t="s">
        <v>14</v>
      </c>
      <c r="D8" s="17">
        <v>80000</v>
      </c>
    </row>
    <row r="9" spans="1:13" x14ac:dyDescent="0.2">
      <c r="C9" s="1"/>
    </row>
    <row r="12" spans="1:13" x14ac:dyDescent="0.2">
      <c r="B12" s="10" t="s">
        <v>11</v>
      </c>
      <c r="L12" s="8" t="s">
        <v>6</v>
      </c>
      <c r="M12" s="8" t="s">
        <v>7</v>
      </c>
    </row>
    <row r="13" spans="1:13" x14ac:dyDescent="0.2">
      <c r="B13" s="9"/>
      <c r="L13" s="8" t="s">
        <v>0</v>
      </c>
      <c r="M13" s="8">
        <v>12</v>
      </c>
    </row>
    <row r="14" spans="1:13" x14ac:dyDescent="0.2">
      <c r="B14" s="9"/>
      <c r="L14" s="8" t="s">
        <v>3</v>
      </c>
      <c r="M14" s="8">
        <v>3</v>
      </c>
    </row>
    <row r="15" spans="1:13" x14ac:dyDescent="0.2">
      <c r="C15" s="16" t="s">
        <v>12</v>
      </c>
      <c r="D15" s="13">
        <v>375</v>
      </c>
      <c r="L15" s="8" t="s">
        <v>4</v>
      </c>
      <c r="M15" s="8">
        <v>2</v>
      </c>
    </row>
    <row r="16" spans="1:13" x14ac:dyDescent="0.2">
      <c r="B16" s="1"/>
      <c r="C16" s="16" t="s">
        <v>8</v>
      </c>
      <c r="D16" s="14" t="s">
        <v>0</v>
      </c>
      <c r="L16" s="8" t="s">
        <v>5</v>
      </c>
      <c r="M16" s="8">
        <v>1</v>
      </c>
    </row>
    <row r="17" spans="2:7" x14ac:dyDescent="0.2">
      <c r="D17" s="3" cm="1">
        <f t="array" ref="D17">_xlfn.XLOOKUP($D$16,Tabla24[[#All],[Fecuencia]],Tabla24[[#All],[N° Aportes]],"Error",0)*$D$15</f>
        <v>4500</v>
      </c>
      <c r="E17" s="23">
        <f>D17</f>
        <v>4500</v>
      </c>
      <c r="F17" s="23"/>
    </row>
    <row r="19" spans="2:7" x14ac:dyDescent="0.2">
      <c r="C19" s="16" t="s">
        <v>13</v>
      </c>
      <c r="D19" s="14">
        <v>10</v>
      </c>
      <c r="E19" s="22">
        <f ca="1">D19/$D$6</f>
        <v>1.4983579638752054</v>
      </c>
      <c r="F19" s="22"/>
    </row>
    <row r="20" spans="2:7" x14ac:dyDescent="0.2">
      <c r="D20" s="3">
        <f>D17*D19</f>
        <v>45000</v>
      </c>
      <c r="E20" s="11"/>
      <c r="G20" s="6">
        <f>D20</f>
        <v>45000</v>
      </c>
    </row>
    <row r="24" spans="2:7" x14ac:dyDescent="0.2">
      <c r="B24" s="10" t="s">
        <v>9</v>
      </c>
    </row>
    <row r="26" spans="2:7" x14ac:dyDescent="0.2">
      <c r="B26" s="7"/>
      <c r="C26" s="16" t="s">
        <v>1</v>
      </c>
      <c r="D26" s="13">
        <v>100000</v>
      </c>
    </row>
    <row r="27" spans="2:7" x14ac:dyDescent="0.2">
      <c r="C27" s="16" t="s">
        <v>2</v>
      </c>
      <c r="D27" s="5">
        <v>0.2</v>
      </c>
    </row>
    <row r="28" spans="2:7" x14ac:dyDescent="0.2">
      <c r="D28" s="3">
        <f>D26*D27</f>
        <v>20000</v>
      </c>
      <c r="E28" s="23">
        <f>D28</f>
        <v>20000</v>
      </c>
      <c r="F28" s="23"/>
      <c r="G28" s="2"/>
    </row>
    <row r="30" spans="2:7" x14ac:dyDescent="0.2">
      <c r="C30" s="16" t="s">
        <v>13</v>
      </c>
      <c r="D30" s="14">
        <v>5</v>
      </c>
      <c r="E30" s="22">
        <f ca="1">D30/$D$6</f>
        <v>0.74917898193760268</v>
      </c>
      <c r="F30" s="22"/>
    </row>
    <row r="31" spans="2:7" x14ac:dyDescent="0.2">
      <c r="D31" s="3">
        <f>D28*D30</f>
        <v>100000</v>
      </c>
      <c r="E31" s="11"/>
      <c r="G31" s="6">
        <f>D31</f>
        <v>100000</v>
      </c>
    </row>
    <row r="32" spans="2:7" ht="12.75" thickBot="1" x14ac:dyDescent="0.25">
      <c r="G32" s="12"/>
    </row>
    <row r="34" spans="7:7" x14ac:dyDescent="0.2">
      <c r="G34" s="6">
        <f>SUM(G20:G32)+D8</f>
        <v>225000</v>
      </c>
    </row>
  </sheetData>
  <sheetProtection algorithmName="SHA-512" hashValue="OIgifXaPFt/IQMbpDXqMQ91j9ms8+wC451TEbudpL1HFpRezfIalxRrRnHFvk9zW44ddGPaxEj4L0ZutpM+ZBQ==" saltValue="Q6iM+4MFcFSJcBRixrLEpA==" spinCount="100000" sheet="1" objects="1" scenarios="1"/>
  <mergeCells count="4">
    <mergeCell ref="E30:F30"/>
    <mergeCell ref="E19:F19"/>
    <mergeCell ref="E28:F28"/>
    <mergeCell ref="E17:F17"/>
  </mergeCells>
  <dataValidations count="1">
    <dataValidation type="list" showInputMessage="1" showErrorMessage="1" sqref="D16" xr:uid="{9E459E24-CFBB-4BB4-B552-3B5EED7B9929}">
      <formula1>$L$13:$L$16</formula1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Calculadora EPIS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Ignacio  Mendez</dc:creator>
  <cp:lastModifiedBy>Ignacio  Mendez</cp:lastModifiedBy>
  <dcterms:created xsi:type="dcterms:W3CDTF">2025-02-06T16:24:07Z</dcterms:created>
  <dcterms:modified xsi:type="dcterms:W3CDTF">2025-10-09T15:41:03Z</dcterms:modified>
</cp:coreProperties>
</file>